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76" windowWidth="11355" windowHeight="7260" activeTab="0"/>
  </bookViews>
  <sheets>
    <sheet name="031703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<sst xmlns="http://schemas.openxmlformats.org/spreadsheetml/2006/main" count="105" uniqueCount="48">
  <si>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WELL     PRODUCTION</t>
  </si>
  <si>
    <t>LOCATION</t>
  </si>
  <si>
    <t xml:space="preserve">           DIFFERENCE</t>
  </si>
  <si>
    <t>TO-DATE</t>
  </si>
  <si>
    <t>PROD</t>
  </si>
  <si>
    <t>GOAL</t>
  </si>
  <si>
    <t xml:space="preserve">         (PROD - GOAL)</t>
  </si>
  <si>
    <t>(AF)</t>
  </si>
  <si>
    <t>(%)</t>
  </si>
  <si>
    <t>C.V.</t>
  </si>
  <si>
    <t xml:space="preserve">  UPPER</t>
  </si>
  <si>
    <t xml:space="preserve">  LOWER</t>
  </si>
  <si>
    <t>SEASIDE</t>
  </si>
  <si>
    <t>---</t>
  </si>
  <si>
    <t>TOTAL WELL</t>
  </si>
  <si>
    <t>SAN CLEMENTE RESERVOIR</t>
  </si>
  <si>
    <t>ACTIVITY</t>
  </si>
  <si>
    <t>DIV</t>
  </si>
  <si>
    <t xml:space="preserve">             (DIV - GOAL)</t>
  </si>
  <si>
    <t>DIVERSION</t>
  </si>
  <si>
    <t>ACT</t>
  </si>
  <si>
    <t>ANT</t>
  </si>
  <si>
    <t xml:space="preserve">                (ACT-ANT)</t>
  </si>
  <si>
    <t>MONTHLY INFLOW</t>
  </si>
  <si>
    <t>CUMULATIVE INFLOW</t>
  </si>
  <si>
    <t xml:space="preserve">     FILTER PLANT DIVERSION AS</t>
  </si>
  <si>
    <t>EVAPORATION/USAGE</t>
  </si>
  <si>
    <t xml:space="preserve">     PERCENT OF TOTAL SYSTEM</t>
  </si>
  <si>
    <t>OUTFLOW</t>
  </si>
  <si>
    <t xml:space="preserve">     PRODUCTION TO DATE:</t>
  </si>
  <si>
    <t>USABLE STORAGE</t>
  </si>
  <si>
    <t>STORAGE CHANGE</t>
  </si>
  <si>
    <t>LOS PADRES RESERVOIR</t>
  </si>
  <si>
    <t xml:space="preserve">            DIFFERENCE</t>
  </si>
  <si>
    <t>EVAPORATION</t>
  </si>
  <si>
    <t>SUMMARY:</t>
  </si>
  <si>
    <t>MONTHLY PRODUCTION         DIFFERENCE</t>
  </si>
  <si>
    <t>ACTUAL</t>
  </si>
  <si>
    <t xml:space="preserve">          (ACTUAL-GOAL)</t>
  </si>
  <si>
    <t>Notes:</t>
  </si>
  <si>
    <t>2.  Values in shaded areas represent current month.</t>
  </si>
  <si>
    <t xml:space="preserve"> ---</t>
  </si>
  <si>
    <t>WY 2004</t>
  </si>
  <si>
    <t xml:space="preserve">   WY 2004-TO-DATE</t>
  </si>
  <si>
    <t>1.  Water Year (WY) 2004 began on October 1, 2003 and will end on September 30, 2004.</t>
  </si>
  <si>
    <t>MONTHLY CAL-AM  PRODUCTION REPORT:</t>
  </si>
  <si>
    <t xml:space="preserve">     MAY 2004</t>
  </si>
  <si>
    <t>3.  Actual WY 2004-to-date production of 9,247 AF includes 160 AF that were produced in the LCV, and injected into the Seaside Basin.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</si>
</sst>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b/>
      <sz val="12"/>
      <name val="CG Times (W1)"/>
      <family val="0"/>
    </font>
    <font>
      <b/>
      <sz val="8"/>
      <name val="CG Times (W1)"/>
      <family val="0"/>
    </font>
    <font>
      <sz val="6"/>
      <name val="CG Times (W1)"/>
      <family val="0"/>
    </font>
    <font>
      <sz val="7"/>
      <name val="CG Times (W1)"/>
      <family val="0"/>
    </font>
  </fonts>
  <fills count="3">
    <fill>
      <patternFill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17" fontId="6" fillId="2" borderId="0" xfId="0" applyNumberFormat="1" applyFont="1" applyFill="1" applyBorder="1" applyAlignment="1" quotePrefix="1">
      <alignment horizontal="left"/>
    </xf>
    <xf numFmtId="0" fontId="5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6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0" applyNumberFormat="1" applyFont="1" applyBorder="1" applyAlignment="1">
      <alignment/>
    </xf>
    <xf numFmtId="9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9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8" fillId="0" borderId="1" xfId="0" applyFont="1" applyFill="1" applyBorder="1" applyAlignment="1" quotePrefix="1">
      <alignment horizontal="left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0" xfId="0" applyNumberFormat="1" applyFont="1" applyAlignment="1">
      <alignment horizontal="right"/>
    </xf>
    <xf numFmtId="0" fontId="4" fillId="0" borderId="2" xfId="0" applyFont="1" applyBorder="1" applyAlignment="1" quotePrefix="1">
      <alignment horizontal="left"/>
    </xf>
    <xf numFmtId="0" fontId="9" fillId="0" borderId="1" xfId="0" applyFont="1" applyFill="1" applyBorder="1" applyAlignment="1" quotePrefix="1">
      <alignment horizontal="left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 quotePrefix="1">
      <alignment horizontal="left"/>
    </xf>
    <xf numFmtId="0" fontId="9" fillId="0" borderId="5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9" fontId="9" fillId="0" borderId="9" xfId="0" applyNumberFormat="1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6" xfId="0" applyNumberFormat="1" applyFont="1" applyBorder="1" applyAlignment="1">
      <alignment/>
    </xf>
    <xf numFmtId="1" fontId="4" fillId="0" borderId="6" xfId="0" applyNumberFormat="1" applyFont="1" applyFill="1" applyBorder="1" applyAlignment="1">
      <alignment/>
    </xf>
    <xf numFmtId="1" fontId="4" fillId="2" borderId="0" xfId="0" applyNumberFormat="1" applyFont="1" applyFill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/>
    </xf>
    <xf numFmtId="1" fontId="4" fillId="2" borderId="6" xfId="0" applyNumberFormat="1" applyFont="1" applyFill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5" fillId="0" borderId="2" xfId="0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0" borderId="6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4" fillId="0" borderId="8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0" fillId="0" borderId="6" xfId="0" applyBorder="1" applyAlignment="1">
      <alignment/>
    </xf>
    <xf numFmtId="9" fontId="4" fillId="0" borderId="0" xfId="0" applyNumberFormat="1" applyFont="1" applyBorder="1" applyAlignment="1" quotePrefix="1">
      <alignment horizontal="right"/>
    </xf>
    <xf numFmtId="9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4" customWidth="1"/>
    <col min="2" max="9" width="7.7109375" style="4" customWidth="1"/>
    <col min="10" max="10" width="7.7109375" style="20" customWidth="1"/>
    <col min="11" max="11" width="7.7109375" style="4" customWidth="1"/>
    <col min="12" max="12" width="2.28125" style="4" customWidth="1"/>
    <col min="13" max="16384" width="9.140625" style="4" customWidth="1"/>
  </cols>
  <sheetData>
    <row r="1" spans="1:12" ht="12.75">
      <c r="A1" s="1"/>
      <c r="B1" s="53"/>
      <c r="C1" s="2"/>
      <c r="D1" s="2"/>
      <c r="E1" s="2"/>
      <c r="F1" s="2"/>
      <c r="G1" s="2"/>
      <c r="H1" s="2"/>
      <c r="I1" s="2"/>
      <c r="J1" s="79"/>
      <c r="K1" s="53"/>
      <c r="L1" s="3"/>
    </row>
    <row r="2" spans="1:12" ht="15.75">
      <c r="A2" s="5"/>
      <c r="B2" s="6" t="s">
        <v>45</v>
      </c>
      <c r="C2" s="7"/>
      <c r="D2" s="7"/>
      <c r="E2" s="7"/>
      <c r="F2" s="7"/>
      <c r="G2" s="7"/>
      <c r="H2" s="8" t="s">
        <v>46</v>
      </c>
      <c r="I2" s="9"/>
      <c r="J2" s="80"/>
      <c r="K2" s="10"/>
      <c r="L2" s="11"/>
    </row>
    <row r="3" spans="1:12" ht="11.25">
      <c r="A3" s="5"/>
      <c r="B3" s="10"/>
      <c r="K3" s="10"/>
      <c r="L3" s="11"/>
    </row>
    <row r="4" spans="1:12" ht="11.25">
      <c r="A4" s="5"/>
      <c r="B4" s="12" t="s">
        <v>0</v>
      </c>
      <c r="C4" s="13"/>
      <c r="D4" s="13"/>
      <c r="K4" s="10"/>
      <c r="L4" s="11"/>
    </row>
    <row r="5" spans="1:12" ht="11.25">
      <c r="A5" s="5"/>
      <c r="B5" s="10"/>
      <c r="H5" s="93" t="s">
        <v>42</v>
      </c>
      <c r="I5" s="93"/>
      <c r="K5" s="10"/>
      <c r="L5" s="11"/>
    </row>
    <row r="6" spans="1:12" ht="11.25">
      <c r="A6" s="5"/>
      <c r="B6" s="10" t="s">
        <v>1</v>
      </c>
      <c r="F6" s="14" t="s">
        <v>2</v>
      </c>
      <c r="G6" s="15"/>
      <c r="H6" s="93" t="s">
        <v>3</v>
      </c>
      <c r="I6" s="93"/>
      <c r="J6" s="81" t="s">
        <v>2</v>
      </c>
      <c r="K6" s="15"/>
      <c r="L6" s="11"/>
    </row>
    <row r="7" spans="1:12" ht="11.25">
      <c r="A7" s="5"/>
      <c r="B7" s="10"/>
      <c r="D7" s="65" t="s">
        <v>4</v>
      </c>
      <c r="E7" s="17" t="s">
        <v>5</v>
      </c>
      <c r="F7" s="16" t="s">
        <v>6</v>
      </c>
      <c r="H7" s="69" t="s">
        <v>4</v>
      </c>
      <c r="I7" s="17" t="s">
        <v>5</v>
      </c>
      <c r="J7" s="82" t="s">
        <v>6</v>
      </c>
      <c r="K7" s="10"/>
      <c r="L7" s="11"/>
    </row>
    <row r="8" spans="1:12" ht="11.25">
      <c r="A8" s="5"/>
      <c r="B8" s="15"/>
      <c r="C8" s="15"/>
      <c r="D8" s="66" t="s">
        <v>7</v>
      </c>
      <c r="E8" s="18" t="s">
        <v>7</v>
      </c>
      <c r="F8" s="18" t="s">
        <v>7</v>
      </c>
      <c r="G8" s="18" t="s">
        <v>8</v>
      </c>
      <c r="H8" s="70" t="s">
        <v>7</v>
      </c>
      <c r="I8" s="18" t="s">
        <v>7</v>
      </c>
      <c r="J8" s="83" t="s">
        <v>7</v>
      </c>
      <c r="K8" s="18" t="s">
        <v>8</v>
      </c>
      <c r="L8" s="11"/>
    </row>
    <row r="9" spans="1:12" ht="12.75">
      <c r="A9" s="5"/>
      <c r="B9" s="10" t="s">
        <v>9</v>
      </c>
      <c r="D9" s="67"/>
      <c r="H9" s="71"/>
      <c r="K9" s="10"/>
      <c r="L9" s="11"/>
    </row>
    <row r="10" spans="1:12" ht="11.25">
      <c r="A10" s="5"/>
      <c r="B10" s="19" t="s">
        <v>10</v>
      </c>
      <c r="D10" s="67">
        <v>29</v>
      </c>
      <c r="E10" s="20">
        <v>92</v>
      </c>
      <c r="F10" s="62">
        <f>D10-E10</f>
        <v>-63</v>
      </c>
      <c r="G10" s="21">
        <f>F10/E10</f>
        <v>-0.6847826086956522</v>
      </c>
      <c r="H10" s="20">
        <v>437</v>
      </c>
      <c r="I10" s="20">
        <v>364</v>
      </c>
      <c r="J10" s="20">
        <f>H10-I10</f>
        <v>73</v>
      </c>
      <c r="K10" s="22">
        <f>J10/I10</f>
        <v>0.20054945054945056</v>
      </c>
      <c r="L10" s="23"/>
    </row>
    <row r="11" spans="1:12" ht="11.25">
      <c r="A11" s="5"/>
      <c r="B11" s="19" t="s">
        <v>11</v>
      </c>
      <c r="D11" s="78">
        <v>1008</v>
      </c>
      <c r="E11" s="20">
        <v>972</v>
      </c>
      <c r="F11" s="62">
        <f>D11-E11</f>
        <v>36</v>
      </c>
      <c r="G11" s="21">
        <f>F11/E11</f>
        <v>0.037037037037037035</v>
      </c>
      <c r="H11" s="20">
        <v>6980</v>
      </c>
      <c r="I11" s="20">
        <v>7181</v>
      </c>
      <c r="J11" s="20">
        <f>H11-I11</f>
        <v>-201</v>
      </c>
      <c r="K11" s="22">
        <f>J11/I11</f>
        <v>-0.02799053056677343</v>
      </c>
      <c r="L11" s="23"/>
    </row>
    <row r="12" spans="1:12" ht="11.25">
      <c r="A12" s="5"/>
      <c r="B12" s="10" t="s">
        <v>12</v>
      </c>
      <c r="D12" s="68">
        <v>569</v>
      </c>
      <c r="E12" s="24">
        <v>341</v>
      </c>
      <c r="F12" s="63">
        <f>D12-E12</f>
        <v>228</v>
      </c>
      <c r="G12" s="25">
        <f>F12/E12</f>
        <v>0.6686217008797654</v>
      </c>
      <c r="H12" s="24">
        <v>1830</v>
      </c>
      <c r="I12" s="24">
        <v>1841</v>
      </c>
      <c r="J12" s="24">
        <f>H12-I12</f>
        <v>-11</v>
      </c>
      <c r="K12" s="25">
        <f>J12/I12</f>
        <v>-0.005975013579576317</v>
      </c>
      <c r="L12" s="23"/>
    </row>
    <row r="13" spans="1:12" ht="11.25">
      <c r="A13" s="5"/>
      <c r="B13" s="10"/>
      <c r="D13" s="67"/>
      <c r="F13" s="62"/>
      <c r="H13" s="20"/>
      <c r="K13" s="10"/>
      <c r="L13" s="11"/>
    </row>
    <row r="14" spans="1:12" ht="11.25">
      <c r="A14" s="5"/>
      <c r="B14" s="10" t="s">
        <v>14</v>
      </c>
      <c r="D14" s="78">
        <f>SUM(D10:D12)</f>
        <v>1606</v>
      </c>
      <c r="E14" s="20">
        <f>SUM(E10:E12)</f>
        <v>1405</v>
      </c>
      <c r="F14" s="62">
        <f>SUM(F10:F12)</f>
        <v>201</v>
      </c>
      <c r="G14" s="21">
        <f>F14/E14</f>
        <v>0.14306049822064057</v>
      </c>
      <c r="H14" s="20">
        <f>SUM(H10:H12)</f>
        <v>9247</v>
      </c>
      <c r="I14" s="20">
        <f>SUM(I10:I12)</f>
        <v>9386</v>
      </c>
      <c r="J14" s="20">
        <f>SUM(J10:J12)</f>
        <v>-139</v>
      </c>
      <c r="K14" s="22">
        <f>J14/I14</f>
        <v>-0.01480929043255913</v>
      </c>
      <c r="L14" s="23"/>
    </row>
    <row r="15" spans="1:12" ht="11.25">
      <c r="A15" s="5"/>
      <c r="B15" s="10"/>
      <c r="K15" s="10"/>
      <c r="L15" s="11"/>
    </row>
    <row r="16" spans="1:12" ht="11.25">
      <c r="A16" s="5"/>
      <c r="B16" s="10"/>
      <c r="K16" s="10"/>
      <c r="L16" s="11"/>
    </row>
    <row r="17" spans="1:12" ht="11.25">
      <c r="A17" s="5"/>
      <c r="B17" s="13" t="s">
        <v>15</v>
      </c>
      <c r="C17" s="13"/>
      <c r="D17" s="13"/>
      <c r="E17" s="10"/>
      <c r="H17" s="93" t="s">
        <v>42</v>
      </c>
      <c r="I17" s="93"/>
      <c r="K17" s="10"/>
      <c r="L17" s="11"/>
    </row>
    <row r="18" spans="1:12" ht="11.25">
      <c r="A18" s="5"/>
      <c r="B18" s="10" t="s">
        <v>16</v>
      </c>
      <c r="F18" s="14" t="s">
        <v>2</v>
      </c>
      <c r="G18" s="15"/>
      <c r="H18" s="93" t="s">
        <v>3</v>
      </c>
      <c r="I18" s="93"/>
      <c r="J18" s="81" t="s">
        <v>2</v>
      </c>
      <c r="K18" s="15"/>
      <c r="L18" s="11"/>
    </row>
    <row r="19" spans="1:12" ht="11.25">
      <c r="A19" s="5"/>
      <c r="B19" s="10"/>
      <c r="D19" s="65" t="s">
        <v>17</v>
      </c>
      <c r="E19" s="17" t="s">
        <v>5</v>
      </c>
      <c r="F19" s="16" t="s">
        <v>18</v>
      </c>
      <c r="H19" s="69" t="s">
        <v>17</v>
      </c>
      <c r="I19" s="17" t="s">
        <v>5</v>
      </c>
      <c r="J19" s="82" t="s">
        <v>18</v>
      </c>
      <c r="K19" s="10"/>
      <c r="L19" s="11"/>
    </row>
    <row r="20" spans="1:12" ht="11.25">
      <c r="A20" s="5"/>
      <c r="B20" s="15"/>
      <c r="C20" s="15"/>
      <c r="D20" s="66" t="s">
        <v>7</v>
      </c>
      <c r="E20" s="18" t="s">
        <v>7</v>
      </c>
      <c r="F20" s="18" t="s">
        <v>7</v>
      </c>
      <c r="G20" s="18" t="s">
        <v>8</v>
      </c>
      <c r="H20" s="70" t="s">
        <v>7</v>
      </c>
      <c r="I20" s="18" t="s">
        <v>7</v>
      </c>
      <c r="J20" s="83" t="s">
        <v>7</v>
      </c>
      <c r="K20" s="18" t="s">
        <v>8</v>
      </c>
      <c r="L20" s="11"/>
    </row>
    <row r="21" spans="1:12" ht="11.25">
      <c r="A21" s="5"/>
      <c r="B21" s="10" t="s">
        <v>19</v>
      </c>
      <c r="D21" s="67">
        <v>0</v>
      </c>
      <c r="E21" s="4">
        <v>0</v>
      </c>
      <c r="F21" s="62">
        <f>D21-E21</f>
        <v>0</v>
      </c>
      <c r="G21" s="52" t="s">
        <v>41</v>
      </c>
      <c r="H21" s="62">
        <v>0</v>
      </c>
      <c r="I21" s="20">
        <v>0</v>
      </c>
      <c r="J21" s="26">
        <f>H21-I21</f>
        <v>0</v>
      </c>
      <c r="K21" s="96" t="s">
        <v>13</v>
      </c>
      <c r="L21" s="23"/>
    </row>
    <row r="22" spans="1:12" ht="11.25">
      <c r="A22" s="5"/>
      <c r="B22" s="10"/>
      <c r="G22" s="21"/>
      <c r="H22" s="20"/>
      <c r="I22" s="20"/>
      <c r="J22" s="26"/>
      <c r="K22" s="22"/>
      <c r="L22" s="23"/>
    </row>
    <row r="23" spans="1:12" ht="11.25">
      <c r="A23" s="5"/>
      <c r="B23" s="10"/>
      <c r="K23" s="10"/>
      <c r="L23" s="11"/>
    </row>
    <row r="24" spans="1:12" ht="12.75">
      <c r="A24" s="5"/>
      <c r="B24" s="10"/>
      <c r="D24" s="27"/>
      <c r="E24" s="17" t="s">
        <v>20</v>
      </c>
      <c r="F24" s="17" t="s">
        <v>21</v>
      </c>
      <c r="G24" s="16" t="s">
        <v>22</v>
      </c>
      <c r="K24" s="10"/>
      <c r="L24" s="11"/>
    </row>
    <row r="25" spans="1:12" ht="12.75">
      <c r="A25" s="5"/>
      <c r="B25" s="15"/>
      <c r="C25" s="15"/>
      <c r="D25" s="28"/>
      <c r="E25" s="18" t="s">
        <v>7</v>
      </c>
      <c r="F25" s="18" t="s">
        <v>7</v>
      </c>
      <c r="G25" s="18" t="s">
        <v>7</v>
      </c>
      <c r="H25" s="18" t="s">
        <v>8</v>
      </c>
      <c r="K25" s="10"/>
      <c r="L25" s="11"/>
    </row>
    <row r="26" spans="1:12" ht="12.75">
      <c r="A26" s="5"/>
      <c r="B26" s="10" t="s">
        <v>23</v>
      </c>
      <c r="E26" s="20">
        <v>1365</v>
      </c>
      <c r="F26" s="20">
        <v>2314</v>
      </c>
      <c r="G26" s="20">
        <f aca="true" t="shared" si="0" ref="G26:G31">E26-F26</f>
        <v>-949</v>
      </c>
      <c r="H26" s="21">
        <f>G26/F26</f>
        <v>-0.4101123595505618</v>
      </c>
      <c r="I26"/>
      <c r="J26" s="84"/>
      <c r="K26"/>
      <c r="L26" s="11"/>
    </row>
    <row r="27" spans="1:12" ht="11.25">
      <c r="A27" s="5"/>
      <c r="B27" s="10" t="s">
        <v>24</v>
      </c>
      <c r="E27" s="20">
        <v>33682</v>
      </c>
      <c r="F27" s="20">
        <v>23174</v>
      </c>
      <c r="G27" s="20">
        <f t="shared" si="0"/>
        <v>10508</v>
      </c>
      <c r="H27" s="21">
        <f>G27/F27</f>
        <v>0.4534391991024424</v>
      </c>
      <c r="I27" s="54" t="s">
        <v>25</v>
      </c>
      <c r="J27" s="85"/>
      <c r="K27" s="55"/>
      <c r="L27" s="11"/>
    </row>
    <row r="28" spans="1:12" ht="11.25">
      <c r="A28" s="5"/>
      <c r="B28" s="10" t="s">
        <v>26</v>
      </c>
      <c r="E28" s="20">
        <v>75</v>
      </c>
      <c r="F28" s="20">
        <v>97</v>
      </c>
      <c r="G28" s="20">
        <f t="shared" si="0"/>
        <v>-22</v>
      </c>
      <c r="H28" s="21">
        <f>G28/F28</f>
        <v>-0.2268041237113402</v>
      </c>
      <c r="I28" s="56" t="s">
        <v>27</v>
      </c>
      <c r="J28" s="86"/>
      <c r="K28" s="57"/>
      <c r="L28" s="11"/>
    </row>
    <row r="29" spans="1:12" ht="11.25">
      <c r="A29" s="5"/>
      <c r="B29" s="10" t="s">
        <v>28</v>
      </c>
      <c r="E29" s="20">
        <v>1365</v>
      </c>
      <c r="F29" s="20">
        <v>2255</v>
      </c>
      <c r="G29" s="20">
        <f t="shared" si="0"/>
        <v>-890</v>
      </c>
      <c r="H29" s="21">
        <f>G29/F29</f>
        <v>-0.3946784922394678</v>
      </c>
      <c r="I29" s="58" t="s">
        <v>29</v>
      </c>
      <c r="J29" s="87"/>
      <c r="K29" s="59">
        <f>H21/H49</f>
        <v>0</v>
      </c>
      <c r="L29" s="11"/>
    </row>
    <row r="30" spans="1:12" ht="11.25">
      <c r="A30" s="5"/>
      <c r="B30" s="10" t="s">
        <v>30</v>
      </c>
      <c r="E30" s="20">
        <v>6</v>
      </c>
      <c r="F30" s="20">
        <v>66</v>
      </c>
      <c r="G30" s="20">
        <f t="shared" si="0"/>
        <v>-60</v>
      </c>
      <c r="H30" s="21">
        <f>G30/F30</f>
        <v>-0.9090909090909091</v>
      </c>
      <c r="K30" s="10"/>
      <c r="L30" s="11"/>
    </row>
    <row r="31" spans="1:12" ht="11.25">
      <c r="A31" s="5"/>
      <c r="B31" s="19" t="s">
        <v>31</v>
      </c>
      <c r="E31" s="20">
        <v>-60</v>
      </c>
      <c r="F31" s="20">
        <v>0</v>
      </c>
      <c r="G31" s="20">
        <f t="shared" si="0"/>
        <v>-60</v>
      </c>
      <c r="H31" s="97" t="s">
        <v>13</v>
      </c>
      <c r="K31" s="10"/>
      <c r="L31" s="11"/>
    </row>
    <row r="32" spans="1:12" ht="11.25">
      <c r="A32" s="5"/>
      <c r="B32" s="10"/>
      <c r="K32" s="10"/>
      <c r="L32" s="11"/>
    </row>
    <row r="33" spans="1:12" ht="11.25">
      <c r="A33" s="5"/>
      <c r="B33" s="10"/>
      <c r="K33" s="10"/>
      <c r="L33" s="11"/>
    </row>
    <row r="34" spans="1:12" ht="11.25">
      <c r="A34" s="5"/>
      <c r="B34" s="13" t="s">
        <v>32</v>
      </c>
      <c r="C34" s="13"/>
      <c r="D34" s="13"/>
      <c r="K34" s="10"/>
      <c r="L34" s="11"/>
    </row>
    <row r="35" spans="1:12" ht="11.25">
      <c r="A35" s="5"/>
      <c r="B35" s="10" t="s">
        <v>16</v>
      </c>
      <c r="G35" s="14" t="s">
        <v>33</v>
      </c>
      <c r="H35" s="15"/>
      <c r="K35" s="10"/>
      <c r="L35" s="11"/>
    </row>
    <row r="36" spans="1:12" ht="11.25">
      <c r="A36" s="5"/>
      <c r="B36" s="10"/>
      <c r="E36" s="17" t="s">
        <v>20</v>
      </c>
      <c r="F36" s="17" t="s">
        <v>21</v>
      </c>
      <c r="G36" s="16" t="s">
        <v>22</v>
      </c>
      <c r="K36" s="10"/>
      <c r="L36" s="11"/>
    </row>
    <row r="37" spans="1:12" ht="11.25">
      <c r="A37" s="5"/>
      <c r="B37" s="15"/>
      <c r="C37" s="15"/>
      <c r="D37" s="15"/>
      <c r="E37" s="18" t="s">
        <v>7</v>
      </c>
      <c r="F37" s="18" t="s">
        <v>7</v>
      </c>
      <c r="G37" s="18" t="s">
        <v>7</v>
      </c>
      <c r="H37" s="18" t="s">
        <v>8</v>
      </c>
      <c r="K37" s="10"/>
      <c r="L37" s="11"/>
    </row>
    <row r="38" spans="1:12" ht="11.25">
      <c r="A38" s="5"/>
      <c r="B38" s="10" t="s">
        <v>23</v>
      </c>
      <c r="E38" s="20">
        <v>1397</v>
      </c>
      <c r="F38" s="20">
        <v>1862</v>
      </c>
      <c r="G38" s="20">
        <f>E38-F38</f>
        <v>-465</v>
      </c>
      <c r="H38" s="21">
        <f>G38/F38</f>
        <v>-0.24973147153598282</v>
      </c>
      <c r="K38" s="10"/>
      <c r="L38" s="11"/>
    </row>
    <row r="39" spans="1:12" ht="11.25">
      <c r="A39" s="5"/>
      <c r="B39" s="10" t="s">
        <v>24</v>
      </c>
      <c r="E39" s="20">
        <v>34711</v>
      </c>
      <c r="F39" s="20">
        <v>23192</v>
      </c>
      <c r="G39" s="20">
        <f>E39-F39</f>
        <v>11519</v>
      </c>
      <c r="H39" s="21">
        <f>G39/F39</f>
        <v>0.49667988961710935</v>
      </c>
      <c r="K39" s="10"/>
      <c r="L39" s="11"/>
    </row>
    <row r="40" spans="1:12" ht="11.25">
      <c r="A40" s="5"/>
      <c r="B40" s="19" t="s">
        <v>34</v>
      </c>
      <c r="E40" s="20">
        <v>46</v>
      </c>
      <c r="F40" s="20">
        <v>15</v>
      </c>
      <c r="G40" s="20">
        <f>E40-F40</f>
        <v>31</v>
      </c>
      <c r="H40" s="21">
        <f>G40/F40</f>
        <v>2.066666666666667</v>
      </c>
      <c r="K40" s="10"/>
      <c r="L40" s="11"/>
    </row>
    <row r="41" spans="1:12" ht="11.25">
      <c r="A41" s="5"/>
      <c r="B41" s="19" t="s">
        <v>30</v>
      </c>
      <c r="E41" s="20">
        <v>1464</v>
      </c>
      <c r="F41" s="20">
        <v>1478</v>
      </c>
      <c r="G41" s="20">
        <f>E41-F41</f>
        <v>-14</v>
      </c>
      <c r="H41" s="21">
        <f>G41/F41</f>
        <v>-0.009472259810554804</v>
      </c>
      <c r="K41" s="10"/>
      <c r="L41" s="11"/>
    </row>
    <row r="42" spans="1:12" ht="11.25">
      <c r="A42" s="5"/>
      <c r="B42" s="19" t="s">
        <v>31</v>
      </c>
      <c r="E42" s="20">
        <v>-14</v>
      </c>
      <c r="F42" s="20">
        <v>0</v>
      </c>
      <c r="G42" s="20">
        <f>E42-F42</f>
        <v>-14</v>
      </c>
      <c r="H42" s="97" t="s">
        <v>13</v>
      </c>
      <c r="K42" s="10"/>
      <c r="L42" s="11"/>
    </row>
    <row r="43" spans="1:12" ht="11.25">
      <c r="A43" s="5"/>
      <c r="B43" s="10"/>
      <c r="K43" s="10"/>
      <c r="L43" s="11"/>
    </row>
    <row r="44" spans="1:12" ht="11.25">
      <c r="A44" s="5"/>
      <c r="B44" s="10"/>
      <c r="K44" s="10"/>
      <c r="L44" s="11"/>
    </row>
    <row r="45" spans="1:12" ht="11.25">
      <c r="A45" s="5"/>
      <c r="B45" s="29" t="s">
        <v>35</v>
      </c>
      <c r="C45" s="30"/>
      <c r="D45" s="31" t="s">
        <v>36</v>
      </c>
      <c r="E45" s="32"/>
      <c r="F45" s="31"/>
      <c r="G45" s="32"/>
      <c r="H45" s="94" t="s">
        <v>43</v>
      </c>
      <c r="I45" s="94"/>
      <c r="J45" s="88" t="s">
        <v>33</v>
      </c>
      <c r="K45" s="33"/>
      <c r="L45" s="11"/>
    </row>
    <row r="46" spans="1:12" ht="11.25">
      <c r="A46" s="5"/>
      <c r="B46" s="34"/>
      <c r="C46" s="35"/>
      <c r="D46" s="72" t="s">
        <v>37</v>
      </c>
      <c r="E46" s="36" t="s">
        <v>5</v>
      </c>
      <c r="F46" s="37" t="s">
        <v>38</v>
      </c>
      <c r="G46" s="35"/>
      <c r="H46" s="74" t="s">
        <v>37</v>
      </c>
      <c r="I46" s="36" t="s">
        <v>5</v>
      </c>
      <c r="J46" s="89" t="s">
        <v>38</v>
      </c>
      <c r="K46" s="38"/>
      <c r="L46" s="11"/>
    </row>
    <row r="47" spans="1:12" ht="11.25">
      <c r="A47" s="5"/>
      <c r="B47" s="34"/>
      <c r="C47" s="35"/>
      <c r="D47" s="66" t="s">
        <v>7</v>
      </c>
      <c r="E47" s="39" t="s">
        <v>7</v>
      </c>
      <c r="F47" s="39" t="s">
        <v>7</v>
      </c>
      <c r="G47" s="39" t="s">
        <v>8</v>
      </c>
      <c r="H47" s="75" t="s">
        <v>7</v>
      </c>
      <c r="I47" s="39" t="s">
        <v>7</v>
      </c>
      <c r="J47" s="90" t="s">
        <v>7</v>
      </c>
      <c r="K47" s="40" t="s">
        <v>8</v>
      </c>
      <c r="L47" s="11"/>
    </row>
    <row r="48" spans="1:12" ht="11.25">
      <c r="A48" s="5"/>
      <c r="B48" s="34"/>
      <c r="C48" s="35"/>
      <c r="D48" s="73"/>
      <c r="E48" s="35"/>
      <c r="F48" s="35"/>
      <c r="G48" s="35"/>
      <c r="H48" s="76"/>
      <c r="I48" s="35"/>
      <c r="J48" s="91"/>
      <c r="K48" s="38"/>
      <c r="L48" s="11"/>
    </row>
    <row r="49" spans="1:12" ht="11.25">
      <c r="A49" s="5"/>
      <c r="B49" s="41"/>
      <c r="C49" s="42"/>
      <c r="D49" s="77">
        <f>D14+D21</f>
        <v>1606</v>
      </c>
      <c r="E49" s="43">
        <f>E14+E21</f>
        <v>1405</v>
      </c>
      <c r="F49" s="64">
        <f>D49-E49</f>
        <v>201</v>
      </c>
      <c r="G49" s="44">
        <f>F49/E49</f>
        <v>0.14306049822064057</v>
      </c>
      <c r="H49" s="43">
        <f>H14+H21</f>
        <v>9247</v>
      </c>
      <c r="I49" s="43">
        <f>I14+I21</f>
        <v>9386</v>
      </c>
      <c r="J49" s="43">
        <f>H49-I49</f>
        <v>-139</v>
      </c>
      <c r="K49" s="45">
        <f>J49/I49</f>
        <v>-0.01480929043255913</v>
      </c>
      <c r="L49" s="23"/>
    </row>
    <row r="50" spans="1:12" ht="11.25">
      <c r="A50" s="5"/>
      <c r="B50" s="10"/>
      <c r="K50" s="10"/>
      <c r="L50" s="11"/>
    </row>
    <row r="51" spans="1:12" ht="11.25">
      <c r="A51" s="5"/>
      <c r="B51" s="10"/>
      <c r="K51" s="10"/>
      <c r="L51" s="11"/>
    </row>
    <row r="52" spans="1:12" ht="11.25">
      <c r="A52" s="5"/>
      <c r="B52" s="10" t="s">
        <v>39</v>
      </c>
      <c r="K52" s="10"/>
      <c r="L52" s="11"/>
    </row>
    <row r="53" spans="1:12" s="48" customFormat="1" ht="9">
      <c r="A53" s="46"/>
      <c r="B53" s="47" t="s">
        <v>44</v>
      </c>
      <c r="J53" s="92"/>
      <c r="K53" s="49"/>
      <c r="L53" s="50"/>
    </row>
    <row r="54" spans="1:12" s="48" customFormat="1" ht="9">
      <c r="A54" s="46"/>
      <c r="B54" s="49" t="s">
        <v>40</v>
      </c>
      <c r="J54" s="92"/>
      <c r="K54" s="49"/>
      <c r="L54" s="50"/>
    </row>
    <row r="55" spans="1:12" s="48" customFormat="1" ht="9" customHeight="1">
      <c r="A55" s="46"/>
      <c r="B55" s="49" t="s">
        <v>47</v>
      </c>
      <c r="F55"/>
      <c r="G55"/>
      <c r="H55"/>
      <c r="I55"/>
      <c r="J55"/>
      <c r="K55" s="49"/>
      <c r="L55" s="50"/>
    </row>
    <row r="56" spans="1:12" ht="9" customHeight="1">
      <c r="A56" s="51"/>
      <c r="B56" s="95"/>
      <c r="C56" s="95"/>
      <c r="D56" s="95"/>
      <c r="E56" s="95"/>
      <c r="F56" s="95"/>
      <c r="G56" s="95"/>
      <c r="H56" s="95"/>
      <c r="I56" s="95"/>
      <c r="J56" s="95"/>
      <c r="K56" s="60"/>
      <c r="L56" s="61"/>
    </row>
  </sheetData>
  <printOptions/>
  <pageMargins left="1.11" right="0.29" top="1.02" bottom="0.88" header="0.5" footer="0.5"/>
  <pageSetup horizontalDpi="300" verticalDpi="300" orientation="portrait" r:id="rId1"/>
  <headerFooter alignWithMargins="0">
    <oddHeader>&amp;C&amp;"CG Times,Bold"&amp;12&amp;UEXHIBIT 31-A</oddHeader>
    <oddFooter>&amp;Lu/staff/word/boardpacket/2004/2004boardpacket/20040621/InfoItems_Reports/31/item31_exh31a.xls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MPWMD BOARD MEETING--JUNE 21, 2004--EXHIBIT 31A--MONTHLY CAL-AM PRODUCTION REPORT</dc:title>
  <dc:subject/>
  <dc:creator>james</dc:creator>
  <cp:keywords/>
  <dc:description/>
  <cp:lastModifiedBy>june</cp:lastModifiedBy>
  <cp:lastPrinted>2004-06-14T17:48:48Z</cp:lastPrinted>
  <dcterms:created xsi:type="dcterms:W3CDTF">2003-04-08T19:50:29Z</dcterms:created>
  <dcterms:modified xsi:type="dcterms:W3CDTF">2004-06-14T19:13:16Z</dcterms:modified>
  <cp:category/>
  <cp:version/>
  <cp:contentType/>
  <cp:contentStatus/>
</cp:coreProperties>
</file>